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4 農業経営係\焼却炉契約関係i\R07\06　HP公告\"/>
    </mc:Choice>
  </mc:AlternateContent>
  <bookViews>
    <workbookView xWindow="0" yWindow="0" windowWidth="19200" windowHeight="6850"/>
  </bookViews>
  <sheets>
    <sheet name="別紙１（単体）" sheetId="1" r:id="rId1"/>
  </sheets>
  <definedNames>
    <definedName name="_xlnm.Print_Area" localSheetId="0">'別紙１（単体）'!$A$1:$AA$42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AT2" i="1" l="1"/>
  <c r="T3" i="1"/>
  <c r="AT3" i="1"/>
  <c r="AT4" i="1"/>
  <c r="B5" i="1"/>
  <c r="AT5" i="1"/>
  <c r="AT6" i="1"/>
  <c r="AT7" i="1"/>
  <c r="AT8" i="1"/>
  <c r="AT9" i="1"/>
  <c r="AT10" i="1"/>
  <c r="B11" i="1"/>
  <c r="J11" i="1"/>
  <c r="AT11" i="1"/>
  <c r="AT12" i="1"/>
  <c r="AT13" i="1"/>
  <c r="B14" i="1"/>
  <c r="AT14" i="1"/>
  <c r="B15" i="1"/>
  <c r="AT15" i="1"/>
  <c r="AS17" i="1"/>
  <c r="AT17" i="1"/>
  <c r="AS18" i="1"/>
  <c r="AS19" i="1"/>
  <c r="AS20" i="1"/>
  <c r="AO28" i="1"/>
</calcChain>
</file>

<file path=xl/comments1.xml><?xml version="1.0" encoding="utf-8"?>
<comments xmlns="http://schemas.openxmlformats.org/spreadsheetml/2006/main">
  <authors>
    <author>長澤＿賢志（工事管理係）</author>
  </authors>
  <commentList>
    <comment ref="A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</t>
        </r>
      </text>
    </comment>
  </commentList>
</comments>
</file>

<file path=xl/sharedStrings.xml><?xml version="1.0" encoding="utf-8"?>
<sst xmlns="http://schemas.openxmlformats.org/spreadsheetml/2006/main" count="85" uniqueCount="75">
  <si>
    <t>※</t>
    <phoneticPr fontId="2"/>
  </si>
  <si>
    <t>速やかに、契約締結続きを行う必要があるため、忘れずに提出してください。</t>
    <rPh sb="0" eb="1">
      <t>スミ</t>
    </rPh>
    <rPh sb="5" eb="7">
      <t>ケイヤク</t>
    </rPh>
    <rPh sb="7" eb="9">
      <t>テイケツ</t>
    </rPh>
    <rPh sb="9" eb="10">
      <t>ツヅ</t>
    </rPh>
    <rPh sb="12" eb="13">
      <t>オコナ</t>
    </rPh>
    <rPh sb="14" eb="16">
      <t>ヒツヨウ</t>
    </rPh>
    <rPh sb="22" eb="23">
      <t>ワス</t>
    </rPh>
    <rPh sb="26" eb="28">
      <t>テイシュツ</t>
    </rPh>
    <phoneticPr fontId="2"/>
  </si>
  <si>
    <t>なお、添付漏れの場合でも、入札書が無効となることはありませんが、落札者の決定後、</t>
    <rPh sb="3" eb="5">
      <t>テンプ</t>
    </rPh>
    <rPh sb="5" eb="6">
      <t>モ</t>
    </rPh>
    <rPh sb="8" eb="10">
      <t>バアイ</t>
    </rPh>
    <rPh sb="13" eb="15">
      <t>ニュウサツ</t>
    </rPh>
    <rPh sb="15" eb="16">
      <t>ショ</t>
    </rPh>
    <rPh sb="17" eb="19">
      <t>ムコウ</t>
    </rPh>
    <rPh sb="32" eb="35">
      <t>ラクサツシャ</t>
    </rPh>
    <rPh sb="36" eb="39">
      <t>ケッテイゴ</t>
    </rPh>
    <phoneticPr fontId="2"/>
  </si>
  <si>
    <t>（留意事項）</t>
    <rPh sb="1" eb="3">
      <t>リュウイ</t>
    </rPh>
    <rPh sb="3" eb="5">
      <t>ジコウ</t>
    </rPh>
    <phoneticPr fontId="2"/>
  </si>
  <si>
    <t>（ＰＤＦの保存範囲は、Ａ～Ｙ列までです。）</t>
    <rPh sb="5" eb="7">
      <t>ホゾン</t>
    </rPh>
    <rPh sb="7" eb="9">
      <t>ハンイ</t>
    </rPh>
    <rPh sb="14" eb="15">
      <t>レツ</t>
    </rPh>
    <phoneticPr fontId="2"/>
  </si>
  <si>
    <t>をファイル名としたこの様式が、ＰＤＦで保存されます。</t>
    <rPh sb="5" eb="6">
      <t>メイ</t>
    </rPh>
    <rPh sb="11" eb="13">
      <t>ヨウシキ</t>
    </rPh>
    <rPh sb="19" eb="21">
      <t>ホゾン</t>
    </rPh>
    <phoneticPr fontId="2"/>
  </si>
  <si>
    <t>－</t>
    <phoneticPr fontId="2"/>
  </si>
  <si>
    <t>（電話番号）</t>
    <rPh sb="1" eb="3">
      <t>デンワ</t>
    </rPh>
    <rPh sb="3" eb="5">
      <t>バンゴウ</t>
    </rPh>
    <phoneticPr fontId="2"/>
  </si>
  <si>
    <t>「発注機関名_開札日_整理番号_入札参加者名_契約に係る申出書」</t>
    <rPh sb="1" eb="3">
      <t>ハッチュウ</t>
    </rPh>
    <rPh sb="3" eb="5">
      <t>キカン</t>
    </rPh>
    <rPh sb="5" eb="6">
      <t>メイ</t>
    </rPh>
    <rPh sb="7" eb="9">
      <t>カイサツ</t>
    </rPh>
    <rPh sb="9" eb="10">
      <t>ビ</t>
    </rPh>
    <rPh sb="11" eb="13">
      <t>セイリ</t>
    </rPh>
    <rPh sb="13" eb="15">
      <t>バンゴウ</t>
    </rPh>
    <rPh sb="15" eb="16">
      <t>ケンメイ</t>
    </rPh>
    <rPh sb="16" eb="18">
      <t>ニュウサツ</t>
    </rPh>
    <rPh sb="18" eb="21">
      <t>サンカシャ</t>
    </rPh>
    <rPh sb="21" eb="22">
      <t>メイ</t>
    </rPh>
    <rPh sb="23" eb="25">
      <t>ケイヤク</t>
    </rPh>
    <rPh sb="26" eb="27">
      <t>カカ</t>
    </rPh>
    <rPh sb="28" eb="31">
      <t>モウシデショ</t>
    </rPh>
    <phoneticPr fontId="2"/>
  </si>
  <si>
    <t>・</t>
    <phoneticPr fontId="2"/>
  </si>
  <si>
    <t>（職・氏名）</t>
    <rPh sb="1" eb="2">
      <t>ショク</t>
    </rPh>
    <rPh sb="3" eb="5">
      <t>シメイ</t>
    </rPh>
    <phoneticPr fontId="2"/>
  </si>
  <si>
    <t>（所属）</t>
    <rPh sb="1" eb="3">
      <t>ショゾク</t>
    </rPh>
    <phoneticPr fontId="2"/>
  </si>
  <si>
    <t>担当者</t>
    <rPh sb="0" eb="3">
      <t>タントウシャ</t>
    </rPh>
    <phoneticPr fontId="2"/>
  </si>
  <si>
    <t>このエクセルシートが保存されている場所と同じ場所に</t>
    <rPh sb="10" eb="12">
      <t>ホゾン</t>
    </rPh>
    <rPh sb="17" eb="19">
      <t>バショ</t>
    </rPh>
    <rPh sb="20" eb="21">
      <t>オナ</t>
    </rPh>
    <rPh sb="22" eb="24">
      <t>バショ</t>
    </rPh>
    <phoneticPr fontId="2"/>
  </si>
  <si>
    <t>連絡先</t>
    <rPh sb="0" eb="2">
      <t>レンラク</t>
    </rPh>
    <rPh sb="2" eb="3">
      <t>サキ</t>
    </rPh>
    <phoneticPr fontId="2"/>
  </si>
  <si>
    <t>なお、←のＰＤＦ化をクリックすると、</t>
    <rPh sb="8" eb="9">
      <t>カ</t>
    </rPh>
    <phoneticPr fontId="2"/>
  </si>
  <si>
    <t>（１案件につき１枚、添付してください。）</t>
    <rPh sb="2" eb="4">
      <t>アンケン</t>
    </rPh>
    <rPh sb="8" eb="9">
      <t>マイ</t>
    </rPh>
    <rPh sb="10" eb="12">
      <t>テンプ</t>
    </rPh>
    <phoneticPr fontId="2"/>
  </si>
  <si>
    <t>メール
アドレス</t>
    <phoneticPr fontId="2"/>
  </si>
  <si>
    <t>電子入札システムにて、入札金額等の送信時に、</t>
    <rPh sb="0" eb="2">
      <t>デンシ</t>
    </rPh>
    <rPh sb="2" eb="4">
      <t>ニュウサツ</t>
    </rPh>
    <rPh sb="11" eb="13">
      <t>ニュウサツ</t>
    </rPh>
    <rPh sb="13" eb="15">
      <t>キンガク</t>
    </rPh>
    <rPh sb="15" eb="16">
      <t>トウ</t>
    </rPh>
    <rPh sb="17" eb="19">
      <t>ソウシン</t>
    </rPh>
    <rPh sb="19" eb="20">
      <t>ジ</t>
    </rPh>
    <phoneticPr fontId="2"/>
  </si>
  <si>
    <t>氏名</t>
    <rPh sb="0" eb="2">
      <t>シメイ</t>
    </rPh>
    <phoneticPr fontId="2"/>
  </si>
  <si>
    <t>契約担当者</t>
    <rPh sb="0" eb="2">
      <t>ケイヤク</t>
    </rPh>
    <rPh sb="2" eb="5">
      <t>タントウシャ</t>
    </rPh>
    <phoneticPr fontId="2"/>
  </si>
  <si>
    <t>全ての入力内容を確認後、ＰＤＦに変換のうえ、</t>
    <rPh sb="0" eb="1">
      <t>スベ</t>
    </rPh>
    <rPh sb="3" eb="5">
      <t>ニュウリョク</t>
    </rPh>
    <rPh sb="5" eb="7">
      <t>ナイヨウ</t>
    </rPh>
    <rPh sb="8" eb="10">
      <t>カクニン</t>
    </rPh>
    <rPh sb="10" eb="11">
      <t>ゴ</t>
    </rPh>
    <rPh sb="16" eb="18">
      <t>ヘンカン</t>
    </rPh>
    <phoneticPr fontId="2"/>
  </si>
  <si>
    <t>契約に関する申出書</t>
    <rPh sb="0" eb="2">
      <t>ケイヤク</t>
    </rPh>
    <rPh sb="3" eb="4">
      <t>カン</t>
    </rPh>
    <rPh sb="6" eb="9">
      <t>モウシデショ</t>
    </rPh>
    <phoneticPr fontId="2"/>
  </si>
  <si>
    <t>タイトル</t>
    <phoneticPr fontId="2"/>
  </si>
  <si>
    <t>・発注者から契約担当→締結権限者の順に署名依頼のメールが届きます。
・締結権限者のみの記載でも契約締結は可能です。</t>
    <rPh sb="1" eb="4">
      <t>ハッチュウシャ</t>
    </rPh>
    <rPh sb="6" eb="8">
      <t>ケイヤク</t>
    </rPh>
    <rPh sb="8" eb="10">
      <t>タントウ</t>
    </rPh>
    <rPh sb="11" eb="13">
      <t>テイケツ</t>
    </rPh>
    <rPh sb="13" eb="16">
      <t>ケンゲンシャ</t>
    </rPh>
    <rPh sb="17" eb="18">
      <t>ジュン</t>
    </rPh>
    <rPh sb="19" eb="21">
      <t>ショメイ</t>
    </rPh>
    <rPh sb="21" eb="23">
      <t>イライ</t>
    </rPh>
    <rPh sb="28" eb="29">
      <t>トド</t>
    </rPh>
    <rPh sb="35" eb="37">
      <t>テイケツ</t>
    </rPh>
    <rPh sb="37" eb="40">
      <t>ケンゲンシャ</t>
    </rPh>
    <rPh sb="43" eb="45">
      <t>キサイ</t>
    </rPh>
    <rPh sb="47" eb="49">
      <t>ケイヤク</t>
    </rPh>
    <rPh sb="49" eb="51">
      <t>テイケツ</t>
    </rPh>
    <rPh sb="52" eb="54">
      <t>カノウ</t>
    </rPh>
    <phoneticPr fontId="2"/>
  </si>
  <si>
    <t>締結
権限者</t>
    <rPh sb="0" eb="2">
      <t>テイケツ</t>
    </rPh>
    <rPh sb="3" eb="5">
      <t>ケンゲン</t>
    </rPh>
    <rPh sb="5" eb="6">
      <t>シャ</t>
    </rPh>
    <phoneticPr fontId="2"/>
  </si>
  <si>
    <t>入札参加者名</t>
    <rPh sb="0" eb="2">
      <t>ニュウサツ</t>
    </rPh>
    <rPh sb="2" eb="5">
      <t>サンカシャ</t>
    </rPh>
    <rPh sb="5" eb="6">
      <t>メイ</t>
    </rPh>
    <phoneticPr fontId="2"/>
  </si>
  <si>
    <t>なお、契約書送付先のメールアドレス等は、次のとおりです。</t>
    <rPh sb="3" eb="6">
      <t>ケイヤクショ</t>
    </rPh>
    <rPh sb="6" eb="9">
      <t>ソウフサキ</t>
    </rPh>
    <rPh sb="17" eb="18">
      <t>トウ</t>
    </rPh>
    <rPh sb="20" eb="21">
      <t>ツギ</t>
    </rPh>
    <phoneticPr fontId="2"/>
  </si>
  <si>
    <t>整理番号</t>
    <rPh sb="0" eb="2">
      <t>セイリ</t>
    </rPh>
    <rPh sb="2" eb="4">
      <t>バンゴウ</t>
    </rPh>
    <phoneticPr fontId="2"/>
  </si>
  <si>
    <t>電子契約を希望します。</t>
    <rPh sb="0" eb="2">
      <t>デンシ</t>
    </rPh>
    <rPh sb="2" eb="4">
      <t>ケイヤク</t>
    </rPh>
    <rPh sb="5" eb="7">
      <t>キボウ</t>
    </rPh>
    <phoneticPr fontId="2"/>
  </si>
  <si>
    <t>開札日</t>
    <rPh sb="0" eb="2">
      <t>カイサツ</t>
    </rPh>
    <rPh sb="2" eb="3">
      <t>ビ</t>
    </rPh>
    <phoneticPr fontId="2"/>
  </si>
  <si>
    <t>←どちらかにチェックしてください</t>
    <phoneticPr fontId="2"/>
  </si>
  <si>
    <t>紙での契約を希望します。</t>
    <rPh sb="0" eb="1">
      <t>カミ</t>
    </rPh>
    <rPh sb="3" eb="5">
      <t>ケイヤク</t>
    </rPh>
    <rPh sb="6" eb="8">
      <t>キボウ</t>
    </rPh>
    <phoneticPr fontId="2"/>
  </si>
  <si>
    <t>契約方法
等の申出</t>
    <rPh sb="0" eb="2">
      <t>ケイヤク</t>
    </rPh>
    <rPh sb="2" eb="4">
      <t>ホウホウ</t>
    </rPh>
    <rPh sb="5" eb="6">
      <t>トウ</t>
    </rPh>
    <rPh sb="7" eb="8">
      <t>モウ</t>
    </rPh>
    <rPh sb="8" eb="9">
      <t>デ</t>
    </rPh>
    <phoneticPr fontId="2"/>
  </si>
  <si>
    <t>発注機関</t>
    <rPh sb="0" eb="2">
      <t>ハッチュウ</t>
    </rPh>
    <rPh sb="2" eb="4">
      <t>キカン</t>
    </rPh>
    <phoneticPr fontId="2"/>
  </si>
  <si>
    <t>＜ファイル名用＞</t>
    <rPh sb="5" eb="6">
      <t>メイ</t>
    </rPh>
    <rPh sb="6" eb="7">
      <t>ヨウ</t>
    </rPh>
    <phoneticPr fontId="2"/>
  </si>
  <si>
    <t>上川総合振興局</t>
    <rPh sb="0" eb="2">
      <t>カミカワ</t>
    </rPh>
    <rPh sb="2" eb="4">
      <t>ソウゴウ</t>
    </rPh>
    <rPh sb="4" eb="7">
      <t>シンコウキョク</t>
    </rPh>
    <phoneticPr fontId="2"/>
  </si>
  <si>
    <t>←案件名</t>
    <rPh sb="1" eb="3">
      <t>アンケン</t>
    </rPh>
    <rPh sb="3" eb="4">
      <t>メイ</t>
    </rPh>
    <phoneticPr fontId="2"/>
  </si>
  <si>
    <t>日高家畜保健衛生所焼却炉更新工事</t>
    <rPh sb="0" eb="2">
      <t>ヒダカ</t>
    </rPh>
    <rPh sb="2" eb="4">
      <t>カチク</t>
    </rPh>
    <rPh sb="4" eb="6">
      <t>ホケン</t>
    </rPh>
    <rPh sb="6" eb="9">
      <t>エイセイショ</t>
    </rPh>
    <rPh sb="9" eb="12">
      <t>ショウキャクロ</t>
    </rPh>
    <rPh sb="12" eb="14">
      <t>コウシン</t>
    </rPh>
    <rPh sb="14" eb="16">
      <t>コウジ</t>
    </rPh>
    <phoneticPr fontId="2"/>
  </si>
  <si>
    <t>空知総合振興局</t>
    <rPh sb="0" eb="2">
      <t>ソラチ</t>
    </rPh>
    <rPh sb="2" eb="4">
      <t>ソウゴウ</t>
    </rPh>
    <rPh sb="4" eb="7">
      <t>シンコウキョク</t>
    </rPh>
    <phoneticPr fontId="2"/>
  </si>
  <si>
    <t>）</t>
    <phoneticPr fontId="2"/>
  </si>
  <si>
    <t>1</t>
    <phoneticPr fontId="2"/>
  </si>
  <si>
    <t>（</t>
    <phoneticPr fontId="2"/>
  </si>
  <si>
    <t>留萌振興局</t>
    <rPh sb="0" eb="2">
      <t>ルモイ</t>
    </rPh>
    <rPh sb="2" eb="5">
      <t>シンコウキョク</t>
    </rPh>
    <phoneticPr fontId="2"/>
  </si>
  <si>
    <t>宗谷総合振興局</t>
    <rPh sb="0" eb="2">
      <t>ソウヤ</t>
    </rPh>
    <rPh sb="2" eb="4">
      <t>ソウゴウ</t>
    </rPh>
    <rPh sb="4" eb="7">
      <t>シンコウキョク</t>
    </rPh>
    <phoneticPr fontId="2"/>
  </si>
  <si>
    <t>場合の契約方法を、次のとおり申し出ます。</t>
    <rPh sb="0" eb="2">
      <t>バアイ</t>
    </rPh>
    <rPh sb="3" eb="5">
      <t>ケイヤク</t>
    </rPh>
    <rPh sb="5" eb="7">
      <t>ホウホウ</t>
    </rPh>
    <rPh sb="9" eb="10">
      <t>ツギ</t>
    </rPh>
    <rPh sb="14" eb="15">
      <t>モウ</t>
    </rPh>
    <rPh sb="16" eb="17">
      <t>デ</t>
    </rPh>
    <phoneticPr fontId="2"/>
  </si>
  <si>
    <t>オホーツク総合振興局</t>
    <rPh sb="5" eb="7">
      <t>ソウゴウ</t>
    </rPh>
    <rPh sb="7" eb="10">
      <t>シンコウキョク</t>
    </rPh>
    <phoneticPr fontId="2"/>
  </si>
  <si>
    <t>根室振興局</t>
    <rPh sb="0" eb="2">
      <t>ネムロ</t>
    </rPh>
    <rPh sb="2" eb="5">
      <t>シンコウキョク</t>
    </rPh>
    <phoneticPr fontId="2"/>
  </si>
  <si>
    <t>最後に入力↓</t>
    <rPh sb="0" eb="2">
      <t>サイゴ</t>
    </rPh>
    <rPh sb="3" eb="5">
      <t>ニュウリョク</t>
    </rPh>
    <phoneticPr fontId="2"/>
  </si>
  <si>
    <t>釧路総合振興局</t>
    <rPh sb="0" eb="2">
      <t>クシロ</t>
    </rPh>
    <rPh sb="2" eb="4">
      <t>ソウゴウ</t>
    </rPh>
    <rPh sb="4" eb="7">
      <t>シンコウキョク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</si>
  <si>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</si>
  <si>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t>十勝総合振興局</t>
    <rPh sb="0" eb="2">
      <t>トカチ</t>
    </rPh>
    <rPh sb="2" eb="4">
      <t>ソウゴウ</t>
    </rPh>
    <rPh sb="4" eb="7">
      <t>シンコウキョク</t>
    </rPh>
    <phoneticPr fontId="2"/>
  </si>
  <si>
    <t>単体</t>
    <rPh sb="0" eb="2">
      <t>タンタイ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</si>
  <si>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</si>
  <si>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日高振興局</t>
    <rPh sb="0" eb="2">
      <t>ヒダカ</t>
    </rPh>
    <rPh sb="2" eb="5">
      <t>シンコウキョク</t>
    </rPh>
    <phoneticPr fontId="2"/>
  </si>
  <si>
    <t>契約形態</t>
    <rPh sb="0" eb="2">
      <t>ケイヤク</t>
    </rPh>
    <rPh sb="2" eb="4">
      <t>ケイタイ</t>
    </rPh>
    <phoneticPr fontId="2"/>
  </si>
  <si>
    <t>次に選択↓</t>
    <rPh sb="0" eb="1">
      <t>ツギ</t>
    </rPh>
    <rPh sb="2" eb="4">
      <t>センタク</t>
    </rPh>
    <phoneticPr fontId="2"/>
  </si>
  <si>
    <t>住所</t>
    <rPh sb="0" eb="2">
      <t>ジュウショ</t>
    </rPh>
    <phoneticPr fontId="2"/>
  </si>
  <si>
    <t>胆振総合振興局</t>
    <rPh sb="0" eb="2">
      <t>イブリ</t>
    </rPh>
    <rPh sb="2" eb="4">
      <t>ソウゴウ</t>
    </rPh>
    <rPh sb="4" eb="7">
      <t>シンコウキョク</t>
    </rPh>
    <phoneticPr fontId="2"/>
  </si>
  <si>
    <t>渡島総合振興局</t>
    <rPh sb="0" eb="2">
      <t>オシマ</t>
    </rPh>
    <rPh sb="2" eb="4">
      <t>ソウゴウ</t>
    </rPh>
    <rPh sb="4" eb="7">
      <t>シンコウキョク</t>
    </rPh>
    <phoneticPr fontId="2"/>
  </si>
  <si>
    <t>檜山振興局</t>
    <rPh sb="0" eb="2">
      <t>ヒヤマ</t>
    </rPh>
    <rPh sb="2" eb="5">
      <t>シンコウキョク</t>
    </rPh>
    <phoneticPr fontId="2"/>
  </si>
  <si>
    <t>後志総合振興局</t>
    <rPh sb="0" eb="2">
      <t>シリベシ</t>
    </rPh>
    <rPh sb="2" eb="4">
      <t>ソウゴウ</t>
    </rPh>
    <rPh sb="4" eb="7">
      <t>シンコウキョク</t>
    </rPh>
    <phoneticPr fontId="2"/>
  </si>
  <si>
    <t>委託業務</t>
    <rPh sb="0" eb="2">
      <t>イタク</t>
    </rPh>
    <rPh sb="2" eb="4">
      <t>ギョウム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</si>
  <si>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</si>
  <si>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</si>
  <si>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</si>
  <si>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石狩振興局</t>
    <rPh sb="0" eb="2">
      <t>イシカリ</t>
    </rPh>
    <rPh sb="2" eb="5">
      <t>シンコウキョク</t>
    </rPh>
    <phoneticPr fontId="2"/>
  </si>
  <si>
    <t>選択箇所</t>
    <rPh sb="0" eb="2">
      <t>センタク</t>
    </rPh>
    <rPh sb="2" eb="4">
      <t>カショ</t>
    </rPh>
    <phoneticPr fontId="2"/>
  </si>
  <si>
    <t>工事</t>
    <rPh sb="0" eb="2">
      <t>コウジ</t>
    </rPh>
    <phoneticPr fontId="2"/>
  </si>
  <si>
    <t>支出負担行為担当者名</t>
    <rPh sb="0" eb="2">
      <t>シシュツ</t>
    </rPh>
    <rPh sb="2" eb="4">
      <t>フタン</t>
    </rPh>
    <rPh sb="4" eb="6">
      <t>コウイ</t>
    </rPh>
    <rPh sb="6" eb="9">
      <t>タントウシャ</t>
    </rPh>
    <rPh sb="9" eb="10">
      <t>メイ</t>
    </rPh>
    <phoneticPr fontId="2"/>
  </si>
  <si>
    <t>発注機関名</t>
    <rPh sb="0" eb="2">
      <t>ハッチュウ</t>
    </rPh>
    <rPh sb="2" eb="5">
      <t>キカンメイ</t>
    </rPh>
    <phoneticPr fontId="2"/>
  </si>
  <si>
    <t>入力箇所</t>
    <rPh sb="0" eb="2">
      <t>ニュウリョク</t>
    </rPh>
    <rPh sb="2" eb="4">
      <t>カショ</t>
    </rPh>
    <phoneticPr fontId="2"/>
  </si>
  <si>
    <t>契約区分</t>
    <rPh sb="0" eb="2">
      <t>ケイヤク</t>
    </rPh>
    <rPh sb="2" eb="4">
      <t>クブン</t>
    </rPh>
    <phoneticPr fontId="2"/>
  </si>
  <si>
    <t>はじめに選択↓</t>
    <rPh sb="4" eb="6">
      <t>センタク</t>
    </rPh>
    <phoneticPr fontId="2"/>
  </si>
  <si>
    <t>必要事項を記入の上、開札日に持参してください。</t>
    <rPh sb="0" eb="2">
      <t>ヒツヨウ</t>
    </rPh>
    <rPh sb="2" eb="4">
      <t>ジコウ</t>
    </rPh>
    <rPh sb="5" eb="7">
      <t>キニュウ</t>
    </rPh>
    <rPh sb="8" eb="9">
      <t>ウエ</t>
    </rPh>
    <rPh sb="10" eb="12">
      <t>カイサツ</t>
    </rPh>
    <rPh sb="12" eb="13">
      <t>ビ</t>
    </rPh>
    <rPh sb="14" eb="16">
      <t>ジサン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</si>
</sst>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[$-411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00B05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Arial"/>
      <family val="2"/>
    </font>
    <font>
      <b/>
      <sz val="9"/>
      <color indexed="81"/>
      <name val="MS P 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" fillId="2" borderId="0" xfId="0" applyFont="1" applyFill="1" applyProtection="1">
      <alignment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Protection="1">
      <alignment vertical="center"/>
    </xf>
    <xf numFmtId="0" fontId="1" fillId="0" borderId="2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3" xfId="0" applyFont="1" applyBorder="1" applyAlignment="1" applyProtection="1">
      <alignment horizontal="distributed" vertical="center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0" fontId="1" fillId="0" borderId="4" xfId="0" applyFont="1" applyBorder="1" applyAlignment="1" applyProtection="1">
      <alignment horizontal="distributed" vertical="center"/>
      <protection locked="0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7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distributed" vertical="center" wrapText="1"/>
      <protection locked="0"/>
    </xf>
    <xf numFmtId="0" fontId="10" fillId="0" borderId="0" xfId="0" applyFont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3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1" fillId="0" borderId="2" xfId="0" applyFont="1" applyBorder="1" applyProtection="1">
      <alignment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vertical="center"/>
    </xf>
    <xf numFmtId="0" fontId="13" fillId="0" borderId="4" xfId="0" applyFont="1" applyBorder="1" applyProtection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1" fillId="0" borderId="5" xfId="0" applyFont="1" applyBorder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0" borderId="5" xfId="0" applyFont="1" applyBorder="1" applyProtection="1">
      <alignment vertical="center"/>
    </xf>
    <xf numFmtId="49" fontId="13" fillId="0" borderId="0" xfId="0" applyNumberFormat="1" applyFont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176" fontId="13" fillId="0" borderId="0" xfId="0" applyNumberFormat="1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alignment vertical="center"/>
    </xf>
    <xf numFmtId="0" fontId="13" fillId="0" borderId="1" xfId="0" applyFont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8" xfId="0" applyFont="1" applyBorder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1" fillId="0" borderId="3" xfId="0" applyFont="1" applyBorder="1" applyProtection="1">
      <alignment vertical="center"/>
    </xf>
    <xf numFmtId="0" fontId="13" fillId="0" borderId="3" xfId="0" applyFont="1" applyBorder="1" applyProtection="1">
      <alignment vertical="center"/>
    </xf>
    <xf numFmtId="0" fontId="1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distributed"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5" borderId="0" xfId="0" applyFont="1" applyFill="1" applyProtection="1">
      <alignment vertical="center"/>
    </xf>
    <xf numFmtId="0" fontId="1" fillId="5" borderId="0" xfId="0" applyFont="1" applyFill="1" applyProtection="1">
      <alignment vertical="center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77" fontId="1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distributed"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" fillId="5" borderId="0" xfId="0" applyFont="1" applyFill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8" fillId="0" borderId="0" xfId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distributed" vertical="center" indent="10"/>
      <protection locked="0"/>
    </xf>
    <xf numFmtId="0" fontId="3" fillId="0" borderId="8" xfId="0" applyFont="1" applyBorder="1" applyAlignment="1" applyProtection="1">
      <alignment horizontal="center" vertical="center" textRotation="255"/>
      <protection locked="0"/>
    </xf>
    <xf numFmtId="0" fontId="3" fillId="0" borderId="7" xfId="0" applyFont="1" applyBorder="1" applyAlignment="1" applyProtection="1">
      <alignment horizontal="center" vertical="center" textRotation="255"/>
      <protection locked="0"/>
    </xf>
    <xf numFmtId="0" fontId="3" fillId="0" borderId="6" xfId="0" applyFont="1" applyBorder="1" applyAlignment="1" applyProtection="1">
      <alignment horizontal="center" vertical="center" textRotation="255"/>
      <protection locked="0"/>
    </xf>
    <xf numFmtId="0" fontId="3" fillId="0" borderId="5" xfId="0" applyFont="1" applyBorder="1" applyAlignment="1" applyProtection="1">
      <alignment horizontal="center" vertical="center" textRotation="255"/>
      <protection locked="0"/>
    </xf>
    <xf numFmtId="0" fontId="3" fillId="0" borderId="4" xfId="0" applyFont="1" applyBorder="1" applyAlignment="1" applyProtection="1">
      <alignment horizontal="center" vertical="center" textRotation="255"/>
      <protection locked="0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0" fontId="1" fillId="0" borderId="0" xfId="0" applyFont="1" applyAlignment="1" applyProtection="1">
      <alignment horizontal="left" vertical="center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3" fillId="3" borderId="0" xfId="0" applyFont="1" applyFill="1" applyBorder="1" applyAlignment="1" applyProtection="1">
      <alignment horizontal="left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8" fillId="3" borderId="13" xfId="1" applyFill="1" applyBorder="1" applyAlignment="1" applyProtection="1">
      <alignment horizontal="left" vertical="center" shrinkToFit="1"/>
      <protection locked="0"/>
    </xf>
    <xf numFmtId="0" fontId="5" fillId="3" borderId="13" xfId="0" applyFont="1" applyFill="1" applyBorder="1" applyAlignment="1" applyProtection="1">
      <alignment horizontal="left" vertical="center" shrinkToFit="1"/>
      <protection locked="0"/>
    </xf>
    <xf numFmtId="0" fontId="5" fillId="3" borderId="12" xfId="0" applyFont="1" applyFill="1" applyBorder="1" applyAlignment="1" applyProtection="1">
      <alignment horizontal="left" vertical="center" shrinkToFit="1"/>
      <protection locked="0"/>
    </xf>
    <xf numFmtId="0" fontId="5" fillId="3" borderId="10" xfId="0" applyFont="1" applyFill="1" applyBorder="1" applyAlignment="1" applyProtection="1">
      <alignment horizontal="left" vertical="center" shrinkToFit="1"/>
      <protection locked="0"/>
    </xf>
    <xf numFmtId="0" fontId="5" fillId="3" borderId="9" xfId="0" applyFont="1" applyFill="1" applyBorder="1" applyAlignment="1" applyProtection="1">
      <alignment horizontal="left" vertical="center" shrinkToFit="1"/>
      <protection locked="0"/>
    </xf>
    <xf numFmtId="49" fontId="3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3" borderId="15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Border="1" applyAlignment="1" applyProtection="1">
      <alignment horizontal="distributed" vertical="center" wrapText="1"/>
      <protection locked="0"/>
    </xf>
    <xf numFmtId="0" fontId="10" fillId="0" borderId="6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77" fontId="3" fillId="0" borderId="0" xfId="0" applyNumberFormat="1" applyFont="1" applyAlignment="1" applyProtection="1">
      <alignment horizontal="distributed" vertical="center"/>
    </xf>
    <xf numFmtId="0" fontId="1" fillId="0" borderId="0" xfId="0" applyFont="1" applyAlignment="1" applyProtection="1">
      <alignment horizontal="center" vertical="center"/>
    </xf>
    <xf numFmtId="177" fontId="1" fillId="3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left" vertical="center" shrinkToFit="1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127000</xdr:rowOff>
        </xdr:from>
        <xdr:to>
          <xdr:col>7</xdr:col>
          <xdr:colOff>38100</xdr:colOff>
          <xdr:row>18</xdr:row>
          <xdr:rowOff>63500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228600</xdr:rowOff>
        </xdr:from>
        <xdr:to>
          <xdr:col>7</xdr:col>
          <xdr:colOff>38100</xdr:colOff>
          <xdr:row>19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9526</xdr:colOff>
      <xdr:row>5</xdr:row>
      <xdr:rowOff>4829</xdr:rowOff>
    </xdr:from>
    <xdr:to>
      <xdr:col>41</xdr:col>
      <xdr:colOff>136071</xdr:colOff>
      <xdr:row>5</xdr:row>
      <xdr:rowOff>9525</xdr:rowOff>
    </xdr:to>
    <xdr:cxnSp macro="">
      <xdr:nvCxnSpPr>
        <xdr:cNvPr id="4" name="直線矢印コネクタ 3"/>
        <xdr:cNvCxnSpPr>
          <a:stCxn id="5" idx="1"/>
        </xdr:cNvCxnSpPr>
      </xdr:nvCxnSpPr>
      <xdr:spPr>
        <a:xfrm flipH="1">
          <a:off x="21269326" y="1147829"/>
          <a:ext cx="6984545" cy="469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136071</xdr:colOff>
      <xdr:row>1</xdr:row>
      <xdr:rowOff>57150</xdr:rowOff>
    </xdr:from>
    <xdr:to>
      <xdr:col>43</xdr:col>
      <xdr:colOff>38100</xdr:colOff>
      <xdr:row>14</xdr:row>
      <xdr:rowOff>231322</xdr:rowOff>
    </xdr:to>
    <xdr:sp macro="" textlink="">
      <xdr:nvSpPr>
        <xdr:cNvPr id="5" name="左中かっこ 4"/>
        <xdr:cNvSpPr/>
      </xdr:nvSpPr>
      <xdr:spPr>
        <a:xfrm>
          <a:off x="28253871" y="285750"/>
          <a:ext cx="1273629" cy="3145972"/>
        </a:xfrm>
        <a:prstGeom prst="leftBrace">
          <a:avLst>
            <a:gd name="adj1" fmla="val 8333"/>
            <a:gd name="adj2" fmla="val 2696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12700</xdr:colOff>
          <xdr:row>26</xdr:row>
          <xdr:rowOff>69850</xdr:rowOff>
        </xdr:from>
        <xdr:to>
          <xdr:col>34</xdr:col>
          <xdr:colOff>95250</xdr:colOff>
          <xdr:row>29</xdr:row>
          <xdr:rowOff>203200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ＰＤＦ化</a:t>
              </a:r>
            </a:p>
          </xdr:txBody>
        </xdr:sp>
        <xdr:clientData fPrintsWithSheet="0"/>
      </xdr:twoCellAnchor>
    </mc:Choice>
    <mc:Fallback/>
  </mc:AlternateContent>
  <xdr:twoCellAnchor>
    <xdr:from>
      <xdr:col>39</xdr:col>
      <xdr:colOff>66675</xdr:colOff>
      <xdr:row>23</xdr:row>
      <xdr:rowOff>180975</xdr:rowOff>
    </xdr:from>
    <xdr:to>
      <xdr:col>49</xdr:col>
      <xdr:colOff>38100</xdr:colOff>
      <xdr:row>35</xdr:row>
      <xdr:rowOff>76199</xdr:rowOff>
    </xdr:to>
    <xdr:sp macro="" textlink="">
      <xdr:nvSpPr>
        <xdr:cNvPr id="7" name="四角形吹き出し 6"/>
        <xdr:cNvSpPr/>
      </xdr:nvSpPr>
      <xdr:spPr>
        <a:xfrm>
          <a:off x="26812875" y="5438775"/>
          <a:ext cx="6829425" cy="2638424"/>
        </a:xfrm>
        <a:prstGeom prst="wedgeRectCallout">
          <a:avLst>
            <a:gd name="adj1" fmla="val -73866"/>
            <a:gd name="adj2" fmla="val -10022"/>
          </a:avLst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46356</xdr:colOff>
      <xdr:row>20</xdr:row>
      <xdr:rowOff>20320</xdr:rowOff>
    </xdr:from>
    <xdr:to>
      <xdr:col>27</xdr:col>
      <xdr:colOff>152400</xdr:colOff>
      <xdr:row>28</xdr:row>
      <xdr:rowOff>147319</xdr:rowOff>
    </xdr:to>
    <xdr:sp macro="" textlink="">
      <xdr:nvSpPr>
        <xdr:cNvPr id="8" name="右中かっこ 7"/>
        <xdr:cNvSpPr/>
      </xdr:nvSpPr>
      <xdr:spPr>
        <a:xfrm>
          <a:off x="18562956" y="4592320"/>
          <a:ext cx="106044" cy="1955799"/>
        </a:xfrm>
        <a:prstGeom prst="rightBrace">
          <a:avLst>
            <a:gd name="adj1" fmla="val 31005"/>
            <a:gd name="adj2" fmla="val 278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7030A0"/>
    <pageSetUpPr fitToPage="1"/>
  </sheetPr>
  <dimension ref="A1:BA91"/>
  <sheetViews>
    <sheetView tabSelected="1" zoomScale="70" zoomScaleNormal="70" zoomScaleSheetLayoutView="70" workbookViewId="0">
      <pane ySplit="12" topLeftCell="A34" activePane="bottomLeft" state="frozen"/>
      <selection pane="bottomLeft" activeCell="S10" sqref="S10"/>
    </sheetView>
  </sheetViews>
  <sheetFormatPr defaultColWidth="9" defaultRowHeight="13"/>
  <cols>
    <col min="1" max="1" width="2.08203125" style="1" customWidth="1"/>
    <col min="2" max="4" width="3.58203125" style="1" customWidth="1"/>
    <col min="5" max="5" width="2.58203125" style="1" customWidth="1"/>
    <col min="6" max="6" width="1.83203125" style="1" customWidth="1"/>
    <col min="7" max="9" width="3.58203125" style="1" customWidth="1"/>
    <col min="10" max="10" width="3.5" style="1" customWidth="1"/>
    <col min="11" max="11" width="3.58203125" style="1" customWidth="1"/>
    <col min="12" max="13" width="1.83203125" style="1" customWidth="1"/>
    <col min="14" max="17" width="3.58203125" style="1" customWidth="1"/>
    <col min="18" max="19" width="1.83203125" style="1" customWidth="1"/>
    <col min="20" max="26" width="3.58203125" style="1" customWidth="1"/>
    <col min="27" max="27" width="2.08203125" style="1" customWidth="1"/>
    <col min="28" max="43" width="3.58203125" style="1" hidden="1" customWidth="1"/>
    <col min="44" max="44" width="7.83203125" style="3" hidden="1" customWidth="1"/>
    <col min="45" max="45" width="21" style="1" hidden="1" customWidth="1"/>
    <col min="46" max="46" width="25.33203125" style="1" hidden="1" customWidth="1"/>
    <col min="47" max="47" width="7.83203125" style="2" hidden="1" customWidth="1"/>
    <col min="48" max="48" width="7.5" style="2" hidden="1" customWidth="1"/>
    <col min="49" max="49" width="11.33203125" style="1" hidden="1" customWidth="1"/>
    <col min="50" max="66" width="3.58203125" style="1" customWidth="1"/>
    <col min="67" max="16384" width="9" style="1"/>
  </cols>
  <sheetData>
    <row r="1" spans="1:49" ht="22" customHeight="1" thickBot="1">
      <c r="A1" s="150" t="s">
        <v>22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95" t="s">
        <v>73</v>
      </c>
      <c r="AF1" s="16" t="s">
        <v>72</v>
      </c>
      <c r="AG1" s="16"/>
      <c r="AH1" s="16"/>
      <c r="AI1" s="16"/>
      <c r="AL1" s="151" t="s">
        <v>71</v>
      </c>
      <c r="AM1" s="151"/>
      <c r="AN1" s="151"/>
      <c r="AS1" s="1" t="s">
        <v>70</v>
      </c>
      <c r="AT1" s="1" t="s">
        <v>69</v>
      </c>
      <c r="AW1" s="80"/>
    </row>
    <row r="2" spans="1:49" ht="17.2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D2" s="145">
        <v>1</v>
      </c>
      <c r="AE2" s="146"/>
      <c r="AF2" s="73"/>
      <c r="AG2" s="23">
        <v>1</v>
      </c>
      <c r="AH2" s="16" t="s">
        <v>68</v>
      </c>
      <c r="AI2" s="16"/>
      <c r="AL2" s="152" t="s">
        <v>67</v>
      </c>
      <c r="AM2" s="152"/>
      <c r="AN2" s="152"/>
      <c r="AR2" s="92">
        <v>10</v>
      </c>
      <c r="AS2" s="82" t="s">
        <v>66</v>
      </c>
      <c r="AT2" s="82" t="str">
        <f t="shared" ref="AT2:AT15" si="0">AS2&amp;"長"</f>
        <v>石狩振興局長</v>
      </c>
      <c r="AU2" s="97"/>
      <c r="AV2" s="90"/>
      <c r="AW2" s="80"/>
    </row>
    <row r="3" spans="1:49" ht="22" customHeight="1" thickBot="1">
      <c r="T3" s="101" t="str">
        <f>IF($AD$2="","","令和")</f>
        <v>令和</v>
      </c>
      <c r="U3" s="100"/>
      <c r="V3" s="98" t="s">
        <v>65</v>
      </c>
      <c r="W3" s="99"/>
      <c r="X3" s="98" t="s">
        <v>64</v>
      </c>
      <c r="Y3" s="99"/>
      <c r="Z3" s="98" t="s">
        <v>63</v>
      </c>
      <c r="AA3" s="98"/>
      <c r="AD3" s="147"/>
      <c r="AE3" s="148"/>
      <c r="AF3" s="73"/>
      <c r="AG3" s="23">
        <v>2</v>
      </c>
      <c r="AH3" s="16" t="s">
        <v>62</v>
      </c>
      <c r="AI3" s="16"/>
      <c r="AR3" s="92">
        <v>11</v>
      </c>
      <c r="AS3" s="82" t="s">
        <v>61</v>
      </c>
      <c r="AT3" s="82" t="str">
        <f t="shared" si="0"/>
        <v>後志総合振興局長</v>
      </c>
      <c r="AU3" s="97"/>
      <c r="AV3" s="90"/>
      <c r="AW3" s="80"/>
    </row>
    <row r="4" spans="1:49" ht="17.25" customHeight="1" thickBot="1">
      <c r="AB4" s="95" t="s">
        <v>56</v>
      </c>
      <c r="AF4" s="16" t="s">
        <v>34</v>
      </c>
      <c r="AG4" s="16"/>
      <c r="AH4" s="16"/>
      <c r="AI4" s="16"/>
      <c r="AR4" s="92">
        <v>12</v>
      </c>
      <c r="AS4" s="82" t="s">
        <v>60</v>
      </c>
      <c r="AT4" s="82" t="str">
        <f t="shared" si="0"/>
        <v>檜山振興局長</v>
      </c>
      <c r="AU4" s="97"/>
      <c r="AV4" s="90"/>
      <c r="AW4" s="80"/>
    </row>
    <row r="5" spans="1:49" ht="22" customHeight="1">
      <c r="B5" s="16" t="str">
        <f>IF(AD5="","（支出負担行為担当者）",VLOOKUP(AD5,$AR$2:$AT$15,3,1))&amp;"　様"</f>
        <v>日高振興局長　様</v>
      </c>
      <c r="AD5" s="145">
        <v>15</v>
      </c>
      <c r="AE5" s="146"/>
      <c r="AF5" s="73"/>
      <c r="AG5" s="73"/>
      <c r="AH5" s="73"/>
      <c r="AI5" s="73"/>
      <c r="AJ5" s="67"/>
      <c r="AK5" s="67"/>
      <c r="AL5" s="67"/>
      <c r="AM5" s="67"/>
      <c r="AN5" s="67"/>
      <c r="AO5" s="67"/>
      <c r="AP5" s="67"/>
      <c r="AQ5" s="67"/>
      <c r="AR5" s="92">
        <v>13</v>
      </c>
      <c r="AS5" s="82" t="s">
        <v>59</v>
      </c>
      <c r="AT5" s="82" t="str">
        <f t="shared" si="0"/>
        <v>渡島総合振興局長</v>
      </c>
      <c r="AU5" s="91"/>
      <c r="AV5" s="90"/>
      <c r="AW5" s="80"/>
    </row>
    <row r="6" spans="1:49" ht="17.25" customHeight="1" thickBot="1">
      <c r="AD6" s="147"/>
      <c r="AE6" s="148"/>
      <c r="AF6" s="73"/>
      <c r="AG6" s="73"/>
      <c r="AH6" s="73"/>
      <c r="AI6" s="73"/>
      <c r="AJ6" s="67"/>
      <c r="AK6" s="67"/>
      <c r="AL6" s="67"/>
      <c r="AM6" s="67"/>
      <c r="AN6" s="67"/>
      <c r="AO6" s="67"/>
      <c r="AP6" s="67"/>
      <c r="AQ6" s="67"/>
      <c r="AR6" s="92">
        <v>14</v>
      </c>
      <c r="AS6" s="82" t="s">
        <v>58</v>
      </c>
      <c r="AT6" s="82" t="str">
        <f t="shared" si="0"/>
        <v>胆振総合振興局長</v>
      </c>
      <c r="AU6" s="91"/>
      <c r="AV6" s="90"/>
      <c r="AW6" s="80"/>
    </row>
    <row r="7" spans="1:49" ht="22" customHeight="1" thickBot="1">
      <c r="J7" s="143" t="s">
        <v>57</v>
      </c>
      <c r="K7" s="143"/>
      <c r="L7" s="143"/>
      <c r="M7" s="143"/>
      <c r="N7" s="143"/>
      <c r="O7" s="143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2"/>
      <c r="AB7" s="95" t="s">
        <v>56</v>
      </c>
      <c r="AF7" s="16" t="s">
        <v>55</v>
      </c>
      <c r="AG7" s="16"/>
      <c r="AH7" s="16"/>
      <c r="AI7" s="16"/>
      <c r="AR7" s="92">
        <v>15</v>
      </c>
      <c r="AS7" s="82" t="s">
        <v>54</v>
      </c>
      <c r="AT7" s="82" t="str">
        <f t="shared" si="0"/>
        <v>日高振興局長</v>
      </c>
      <c r="AU7" s="91"/>
      <c r="AV7" s="90"/>
      <c r="AW7" s="80"/>
    </row>
    <row r="8" spans="1:49" ht="22" customHeight="1">
      <c r="J8" s="143" t="s">
        <v>53</v>
      </c>
      <c r="K8" s="143"/>
      <c r="L8" s="143"/>
      <c r="M8" s="143"/>
      <c r="N8" s="143"/>
      <c r="O8" s="143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2"/>
      <c r="AD8" s="145">
        <v>1</v>
      </c>
      <c r="AE8" s="146"/>
      <c r="AF8" s="16"/>
      <c r="AG8" s="23">
        <v>1</v>
      </c>
      <c r="AH8" s="16" t="s">
        <v>52</v>
      </c>
      <c r="AI8" s="16"/>
      <c r="AR8" s="92">
        <v>16</v>
      </c>
      <c r="AS8" s="82" t="s">
        <v>51</v>
      </c>
      <c r="AT8" s="82" t="str">
        <f t="shared" si="0"/>
        <v>十勝総合振興局長</v>
      </c>
      <c r="AU8" s="91"/>
      <c r="AV8" s="90"/>
      <c r="AW8" s="80"/>
    </row>
    <row r="9" spans="1:49" ht="22" customHeight="1" thickBot="1">
      <c r="J9" s="143" t="s">
        <v>50</v>
      </c>
      <c r="K9" s="143"/>
      <c r="L9" s="143"/>
      <c r="M9" s="143"/>
      <c r="N9" s="143"/>
      <c r="O9" s="143"/>
      <c r="P9" s="149"/>
      <c r="Q9" s="149"/>
      <c r="R9" s="149"/>
      <c r="S9" s="149"/>
      <c r="T9" s="149"/>
      <c r="U9" s="96"/>
      <c r="V9" s="149"/>
      <c r="W9" s="149"/>
      <c r="X9" s="149"/>
      <c r="Y9" s="149"/>
      <c r="Z9" s="149"/>
      <c r="AA9" s="2"/>
      <c r="AD9" s="147"/>
      <c r="AE9" s="148"/>
      <c r="AF9" s="16"/>
      <c r="AG9" s="23"/>
      <c r="AH9" s="16"/>
      <c r="AI9" s="16"/>
      <c r="AR9" s="92">
        <v>17</v>
      </c>
      <c r="AS9" s="82" t="s">
        <v>49</v>
      </c>
      <c r="AT9" s="82" t="str">
        <f t="shared" si="0"/>
        <v>釧路総合振興局長</v>
      </c>
      <c r="AU9" s="91"/>
      <c r="AV9" s="90"/>
      <c r="AW9" s="80"/>
    </row>
    <row r="10" spans="1:49" ht="22" customHeight="1">
      <c r="AB10" s="95" t="s">
        <v>48</v>
      </c>
      <c r="AR10" s="92">
        <v>18</v>
      </c>
      <c r="AS10" s="82" t="s">
        <v>47</v>
      </c>
      <c r="AT10" s="82" t="str">
        <f t="shared" si="0"/>
        <v>根室振興局長</v>
      </c>
      <c r="AU10" s="91"/>
      <c r="AV10" s="90"/>
      <c r="AW10" s="80"/>
    </row>
    <row r="11" spans="1:49" ht="22" customHeight="1">
      <c r="A11" s="16"/>
      <c r="B11" s="140">
        <f>AE11</f>
        <v>45785</v>
      </c>
      <c r="C11" s="140"/>
      <c r="D11" s="140"/>
      <c r="E11" s="140"/>
      <c r="F11" s="140"/>
      <c r="G11" s="140"/>
      <c r="H11" s="140"/>
      <c r="I11" s="140"/>
      <c r="J11" s="94" t="str">
        <f>"に開札予定の次の"&amp;IF(AD2=1,AH2,AH3)&amp;"について、落札者となった"</f>
        <v>に開札予定の次の工事について、落札者となった</v>
      </c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C11" s="141" t="s">
        <v>30</v>
      </c>
      <c r="AD11" s="141"/>
      <c r="AE11" s="142">
        <v>45785</v>
      </c>
      <c r="AF11" s="142"/>
      <c r="AG11" s="142"/>
      <c r="AH11" s="142"/>
      <c r="AI11" s="142"/>
      <c r="AR11" s="92">
        <v>19</v>
      </c>
      <c r="AS11" s="82" t="s">
        <v>46</v>
      </c>
      <c r="AT11" s="82" t="str">
        <f t="shared" si="0"/>
        <v>オホーツク総合振興局長</v>
      </c>
      <c r="AU11" s="91"/>
      <c r="AV11" s="90"/>
      <c r="AW11" s="80"/>
    </row>
    <row r="12" spans="1:49" ht="22" customHeight="1">
      <c r="A12" s="93" t="s">
        <v>45</v>
      </c>
      <c r="B12" s="16"/>
      <c r="C12" s="16"/>
      <c r="D12" s="16"/>
      <c r="E12" s="16"/>
      <c r="F12" s="16"/>
      <c r="G12" s="16"/>
      <c r="H12" s="16"/>
      <c r="I12" s="16"/>
      <c r="AC12" s="141"/>
      <c r="AD12" s="141"/>
      <c r="AE12" s="142"/>
      <c r="AF12" s="142"/>
      <c r="AG12" s="142"/>
      <c r="AH12" s="142"/>
      <c r="AI12" s="142"/>
      <c r="AR12" s="92">
        <v>20</v>
      </c>
      <c r="AS12" s="82" t="s">
        <v>44</v>
      </c>
      <c r="AT12" s="82" t="str">
        <f t="shared" si="0"/>
        <v>宗谷総合振興局長</v>
      </c>
      <c r="AU12" s="91"/>
      <c r="AV12" s="90"/>
      <c r="AW12" s="80"/>
    </row>
    <row r="13" spans="1:49" ht="12.75" customHeight="1">
      <c r="A13" s="32"/>
      <c r="B13" s="89"/>
      <c r="C13" s="89"/>
      <c r="D13" s="89"/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0"/>
      <c r="AR13" s="84">
        <v>21</v>
      </c>
      <c r="AS13" s="83" t="s">
        <v>43</v>
      </c>
      <c r="AT13" s="82" t="str">
        <f t="shared" si="0"/>
        <v>留萌振興局長</v>
      </c>
      <c r="AU13" s="81"/>
      <c r="AV13" s="81"/>
      <c r="AW13" s="80"/>
    </row>
    <row r="14" spans="1:49" ht="22" customHeight="1">
      <c r="A14" s="88" t="s">
        <v>42</v>
      </c>
      <c r="B14" s="111" t="str">
        <f>IF(AD2=1,"工事番号","業務番号")</f>
        <v>工事番号</v>
      </c>
      <c r="C14" s="111"/>
      <c r="D14" s="111"/>
      <c r="E14" s="87" t="s">
        <v>40</v>
      </c>
      <c r="F14" s="86"/>
      <c r="G14" s="86" t="s">
        <v>42</v>
      </c>
      <c r="H14" s="125" t="s">
        <v>41</v>
      </c>
      <c r="I14" s="125"/>
      <c r="J14" s="125"/>
      <c r="K14" s="125"/>
      <c r="L14" s="86" t="s">
        <v>40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5"/>
      <c r="AJ14" s="85"/>
      <c r="AK14" s="85"/>
      <c r="AL14" s="67"/>
      <c r="AM14" s="67"/>
      <c r="AN14" s="67"/>
      <c r="AO14" s="67"/>
      <c r="AP14" s="67"/>
      <c r="AQ14" s="67"/>
      <c r="AR14" s="84">
        <v>22</v>
      </c>
      <c r="AS14" s="83" t="s">
        <v>39</v>
      </c>
      <c r="AT14" s="82" t="str">
        <f t="shared" si="0"/>
        <v>空知総合振興局長</v>
      </c>
      <c r="AU14" s="81"/>
      <c r="AV14" s="81"/>
      <c r="AW14" s="80"/>
    </row>
    <row r="15" spans="1:49" ht="22" customHeight="1">
      <c r="A15" s="37"/>
      <c r="B15" s="111" t="str">
        <f>IF(AD2=1,"工事名","業務名")</f>
        <v>工事名</v>
      </c>
      <c r="C15" s="111"/>
      <c r="D15" s="111"/>
      <c r="E15" s="35"/>
      <c r="F15" s="36"/>
      <c r="G15" s="36"/>
      <c r="H15" s="114" t="s">
        <v>38</v>
      </c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35"/>
      <c r="AB15" s="16" t="s">
        <v>37</v>
      </c>
      <c r="AJ15" s="85"/>
      <c r="AK15" s="85"/>
      <c r="AL15" s="67"/>
      <c r="AM15" s="67"/>
      <c r="AN15" s="67"/>
      <c r="AO15" s="67"/>
      <c r="AP15" s="67"/>
      <c r="AQ15" s="67"/>
      <c r="AR15" s="84">
        <v>23</v>
      </c>
      <c r="AS15" s="83" t="s">
        <v>36</v>
      </c>
      <c r="AT15" s="82" t="str">
        <f t="shared" si="0"/>
        <v>上川総合振興局長</v>
      </c>
      <c r="AU15" s="81"/>
      <c r="AV15" s="81"/>
      <c r="AW15" s="80"/>
    </row>
    <row r="16" spans="1:49" ht="12.75" customHeight="1">
      <c r="A16" s="34"/>
      <c r="B16" s="79"/>
      <c r="C16" s="79"/>
      <c r="D16" s="79"/>
      <c r="E16" s="17"/>
      <c r="F16" s="18"/>
      <c r="G16" s="1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17"/>
      <c r="AC16" s="16"/>
      <c r="AD16" s="16"/>
      <c r="AE16" s="16"/>
      <c r="AF16" s="16"/>
      <c r="AG16" s="16"/>
      <c r="AH16" s="16"/>
      <c r="AI16" s="16"/>
      <c r="AJ16" s="16"/>
      <c r="AK16" s="16"/>
      <c r="AO16" s="60" t="s">
        <v>35</v>
      </c>
      <c r="AP16" s="76"/>
      <c r="AQ16" s="76"/>
      <c r="AR16" s="77"/>
      <c r="AS16" s="76"/>
      <c r="AT16" s="75"/>
    </row>
    <row r="17" spans="1:53" ht="12.75" customHeight="1">
      <c r="A17" s="37"/>
      <c r="B17" s="74"/>
      <c r="C17" s="74"/>
      <c r="D17" s="74"/>
      <c r="E17" s="35"/>
      <c r="F17" s="36"/>
      <c r="G17" s="36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35"/>
      <c r="AB17" s="16"/>
      <c r="AC17" s="16"/>
      <c r="AD17" s="16"/>
      <c r="AE17" s="16"/>
      <c r="AF17" s="73"/>
      <c r="AG17" s="73"/>
      <c r="AH17" s="73"/>
      <c r="AI17" s="73"/>
      <c r="AJ17" s="73"/>
      <c r="AK17" s="73"/>
      <c r="AL17" s="67"/>
      <c r="AM17" s="67"/>
      <c r="AN17" s="67"/>
      <c r="AO17" s="66"/>
      <c r="AP17" s="72"/>
      <c r="AQ17" s="71"/>
      <c r="AR17" s="70" t="s">
        <v>34</v>
      </c>
      <c r="AS17" s="69" t="str">
        <f>VLOOKUP(AT17,AR2:AS15,2,1)</f>
        <v>日高振興局</v>
      </c>
      <c r="AT17" s="68">
        <f>AD5</f>
        <v>15</v>
      </c>
    </row>
    <row r="18" spans="1:53" ht="22" customHeight="1">
      <c r="A18" s="37"/>
      <c r="B18" s="136" t="s">
        <v>33</v>
      </c>
      <c r="C18" s="136"/>
      <c r="D18" s="136"/>
      <c r="E18" s="35"/>
      <c r="F18" s="36"/>
      <c r="G18" s="63"/>
      <c r="H18" s="45" t="s">
        <v>32</v>
      </c>
      <c r="K18" s="45"/>
      <c r="L18" s="4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35"/>
      <c r="AB18" s="137" t="s">
        <v>31</v>
      </c>
      <c r="AC18" s="138"/>
      <c r="AD18" s="138"/>
      <c r="AE18" s="138"/>
      <c r="AF18" s="138"/>
      <c r="AG18" s="138"/>
      <c r="AH18" s="138"/>
      <c r="AI18" s="138"/>
      <c r="AJ18" s="138"/>
      <c r="AK18" s="138"/>
      <c r="AL18" s="67"/>
      <c r="AM18" s="67"/>
      <c r="AN18" s="67"/>
      <c r="AO18" s="66"/>
      <c r="AP18" s="60"/>
      <c r="AQ18" s="65"/>
      <c r="AR18" s="58" t="s">
        <v>30</v>
      </c>
      <c r="AS18" s="64" t="str">
        <f>MONTH(AE11)&amp;"月"&amp;DAY(AE11)&amp;"日"</f>
        <v>5月8日</v>
      </c>
      <c r="AT18" s="56"/>
    </row>
    <row r="19" spans="1:53" ht="22" customHeight="1">
      <c r="A19" s="37"/>
      <c r="B19" s="136"/>
      <c r="C19" s="136"/>
      <c r="D19" s="136"/>
      <c r="E19" s="35"/>
      <c r="F19" s="36"/>
      <c r="G19" s="63"/>
      <c r="H19" s="45" t="s">
        <v>29</v>
      </c>
      <c r="K19" s="45"/>
      <c r="L19" s="4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35"/>
      <c r="AB19" s="137"/>
      <c r="AC19" s="138"/>
      <c r="AD19" s="138"/>
      <c r="AE19" s="138"/>
      <c r="AF19" s="138"/>
      <c r="AG19" s="138"/>
      <c r="AH19" s="138"/>
      <c r="AI19" s="138"/>
      <c r="AJ19" s="138"/>
      <c r="AK19" s="138"/>
      <c r="AL19" s="53"/>
      <c r="AM19" s="53"/>
      <c r="AN19" s="53"/>
      <c r="AO19" s="61"/>
      <c r="AP19" s="60"/>
      <c r="AQ19" s="59"/>
      <c r="AR19" s="58" t="s">
        <v>28</v>
      </c>
      <c r="AS19" s="62" t="str">
        <f>H14</f>
        <v>1</v>
      </c>
      <c r="AT19" s="56"/>
    </row>
    <row r="20" spans="1:53" ht="22" customHeight="1">
      <c r="A20" s="37"/>
      <c r="B20" s="40"/>
      <c r="C20" s="40"/>
      <c r="D20" s="40"/>
      <c r="E20" s="35"/>
      <c r="F20" s="36"/>
      <c r="G20" s="46"/>
      <c r="H20" s="45" t="s">
        <v>27</v>
      </c>
      <c r="K20" s="45"/>
      <c r="L20" s="4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35"/>
      <c r="AB20" s="55"/>
      <c r="AC20" s="54"/>
      <c r="AD20" s="54"/>
      <c r="AE20" s="54"/>
      <c r="AF20" s="54"/>
      <c r="AG20" s="54"/>
      <c r="AH20" s="54"/>
      <c r="AI20" s="54"/>
      <c r="AJ20" s="54"/>
      <c r="AK20" s="54"/>
      <c r="AL20" s="53"/>
      <c r="AM20" s="53"/>
      <c r="AN20" s="53"/>
      <c r="AO20" s="61"/>
      <c r="AP20" s="60"/>
      <c r="AQ20" s="59"/>
      <c r="AR20" s="58" t="s">
        <v>26</v>
      </c>
      <c r="AS20" s="57">
        <f>P8</f>
        <v>0</v>
      </c>
      <c r="AT20" s="56"/>
    </row>
    <row r="21" spans="1:53" ht="22" customHeight="1">
      <c r="A21" s="37"/>
      <c r="B21" s="40"/>
      <c r="C21" s="40"/>
      <c r="D21" s="40"/>
      <c r="E21" s="35"/>
      <c r="F21" s="36"/>
      <c r="G21" s="127" t="s">
        <v>25</v>
      </c>
      <c r="H21" s="127" t="s">
        <v>19</v>
      </c>
      <c r="I21" s="129"/>
      <c r="J21" s="130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2"/>
      <c r="AA21" s="35"/>
      <c r="AB21" s="55"/>
      <c r="AC21" s="139" t="s">
        <v>24</v>
      </c>
      <c r="AD21" s="139"/>
      <c r="AE21" s="139"/>
      <c r="AF21" s="139"/>
      <c r="AG21" s="139"/>
      <c r="AH21" s="139"/>
      <c r="AI21" s="139"/>
      <c r="AJ21" s="54"/>
      <c r="AK21" s="54"/>
      <c r="AL21" s="53"/>
      <c r="AM21" s="53"/>
      <c r="AN21" s="53"/>
      <c r="AO21" s="16"/>
      <c r="AP21" s="52"/>
      <c r="AQ21" s="51"/>
      <c r="AR21" s="50" t="s">
        <v>23</v>
      </c>
      <c r="AS21" s="49" t="s">
        <v>22</v>
      </c>
      <c r="AT21" s="48"/>
    </row>
    <row r="22" spans="1:53" ht="12.75" customHeight="1">
      <c r="A22" s="37"/>
      <c r="B22" s="40"/>
      <c r="C22" s="40"/>
      <c r="D22" s="40"/>
      <c r="E22" s="35"/>
      <c r="F22" s="36"/>
      <c r="G22" s="128"/>
      <c r="H22" s="129"/>
      <c r="I22" s="129"/>
      <c r="J22" s="133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5"/>
      <c r="AA22" s="35"/>
      <c r="AB22" s="42"/>
      <c r="AC22" s="139"/>
      <c r="AD22" s="139"/>
      <c r="AE22" s="139"/>
      <c r="AF22" s="139"/>
      <c r="AG22" s="139"/>
      <c r="AH22" s="139"/>
      <c r="AI22" s="139"/>
      <c r="AJ22" s="16"/>
      <c r="AK22" s="16"/>
      <c r="AO22" s="47"/>
    </row>
    <row r="23" spans="1:53" ht="21.65" customHeight="1">
      <c r="A23" s="37"/>
      <c r="B23" s="40"/>
      <c r="C23" s="40"/>
      <c r="D23" s="40"/>
      <c r="E23" s="35"/>
      <c r="F23" s="36"/>
      <c r="G23" s="128"/>
      <c r="H23" s="118" t="s">
        <v>17</v>
      </c>
      <c r="I23" s="119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2"/>
      <c r="AA23" s="35"/>
      <c r="AB23" s="42"/>
      <c r="AC23" s="139"/>
      <c r="AD23" s="139"/>
      <c r="AE23" s="139"/>
      <c r="AF23" s="139"/>
      <c r="AG23" s="139"/>
      <c r="AH23" s="139"/>
      <c r="AI23" s="139"/>
      <c r="AJ23" s="16"/>
      <c r="AK23" s="16"/>
      <c r="AP23" s="44"/>
      <c r="AQ23" s="44"/>
      <c r="AR23" s="44"/>
      <c r="AS23" s="44"/>
      <c r="AT23" s="44"/>
      <c r="AU23" s="22"/>
      <c r="AV23" s="22"/>
      <c r="AW23" s="16"/>
    </row>
    <row r="24" spans="1:53" ht="12.65" customHeight="1">
      <c r="A24" s="37"/>
      <c r="B24" s="40"/>
      <c r="C24" s="40"/>
      <c r="D24" s="40"/>
      <c r="E24" s="35"/>
      <c r="F24" s="36"/>
      <c r="G24" s="128"/>
      <c r="H24" s="119"/>
      <c r="I24" s="119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4"/>
      <c r="AA24" s="35"/>
      <c r="AB24" s="42"/>
      <c r="AC24" s="139"/>
      <c r="AD24" s="139"/>
      <c r="AE24" s="139"/>
      <c r="AF24" s="139"/>
      <c r="AG24" s="139"/>
      <c r="AH24" s="139"/>
      <c r="AI24" s="139"/>
      <c r="AJ24" s="16"/>
      <c r="AK24" s="16"/>
      <c r="AP24" s="44"/>
      <c r="AQ24" s="44"/>
      <c r="AR24" s="44"/>
      <c r="AS24" s="44"/>
      <c r="AT24" s="44"/>
      <c r="AU24" s="22"/>
      <c r="AV24" s="22"/>
      <c r="AW24" s="16"/>
    </row>
    <row r="25" spans="1:53" ht="12" customHeight="1">
      <c r="A25" s="37"/>
      <c r="B25" s="40"/>
      <c r="C25" s="40"/>
      <c r="D25" s="40"/>
      <c r="E25" s="35"/>
      <c r="F25" s="36"/>
      <c r="G25" s="36"/>
      <c r="H25" s="46"/>
      <c r="I25" s="46"/>
      <c r="J25" s="45"/>
      <c r="K25" s="45"/>
      <c r="L25" s="4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35"/>
      <c r="AB25" s="42"/>
      <c r="AC25" s="139"/>
      <c r="AD25" s="139"/>
      <c r="AE25" s="139"/>
      <c r="AF25" s="139"/>
      <c r="AG25" s="139"/>
      <c r="AH25" s="139"/>
      <c r="AI25" s="139"/>
      <c r="AJ25" s="16"/>
      <c r="AK25" s="16"/>
      <c r="AO25" s="44" t="s">
        <v>21</v>
      </c>
      <c r="AP25" s="43"/>
      <c r="AQ25" s="43"/>
      <c r="AR25" s="43"/>
      <c r="AS25" s="43"/>
      <c r="AT25" s="43"/>
      <c r="AU25" s="22"/>
      <c r="AV25" s="22"/>
      <c r="AW25" s="16"/>
    </row>
    <row r="26" spans="1:53" ht="21.65" customHeight="1">
      <c r="A26" s="37"/>
      <c r="B26" s="40"/>
      <c r="C26" s="40"/>
      <c r="D26" s="40"/>
      <c r="E26" s="35"/>
      <c r="F26" s="36"/>
      <c r="G26" s="127" t="s">
        <v>20</v>
      </c>
      <c r="H26" s="127" t="s">
        <v>19</v>
      </c>
      <c r="I26" s="129"/>
      <c r="J26" s="130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2"/>
      <c r="AA26" s="35"/>
      <c r="AB26" s="42"/>
      <c r="AC26" s="41"/>
      <c r="AD26" s="41"/>
      <c r="AE26" s="41"/>
      <c r="AF26" s="41"/>
      <c r="AG26" s="41"/>
      <c r="AH26" s="41"/>
      <c r="AI26" s="41"/>
      <c r="AO26" s="117" t="s">
        <v>18</v>
      </c>
      <c r="AP26" s="117"/>
      <c r="AQ26" s="117"/>
      <c r="AR26" s="117"/>
      <c r="AS26" s="117"/>
      <c r="AT26" s="117"/>
      <c r="AU26" s="22"/>
      <c r="AV26" s="22"/>
      <c r="AW26" s="16"/>
    </row>
    <row r="27" spans="1:53" ht="12.75" customHeight="1">
      <c r="A27" s="37"/>
      <c r="B27" s="40"/>
      <c r="C27" s="40"/>
      <c r="D27" s="40"/>
      <c r="E27" s="35"/>
      <c r="F27" s="36"/>
      <c r="G27" s="128"/>
      <c r="H27" s="129"/>
      <c r="I27" s="129"/>
      <c r="J27" s="133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5"/>
      <c r="AA27" s="35"/>
      <c r="AO27" s="117"/>
      <c r="AP27" s="117"/>
      <c r="AQ27" s="117"/>
      <c r="AR27" s="117"/>
      <c r="AS27" s="117"/>
      <c r="AT27" s="117"/>
      <c r="AU27" s="22"/>
      <c r="AV27" s="22"/>
      <c r="AW27" s="16"/>
    </row>
    <row r="28" spans="1:53" ht="22" customHeight="1">
      <c r="A28" s="37"/>
      <c r="B28" s="39"/>
      <c r="C28" s="39"/>
      <c r="D28" s="39"/>
      <c r="E28" s="35"/>
      <c r="F28" s="36"/>
      <c r="G28" s="128"/>
      <c r="H28" s="118" t="s">
        <v>17</v>
      </c>
      <c r="I28" s="119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2"/>
      <c r="AA28" s="35"/>
      <c r="AO28" s="38" t="str">
        <f>IF(AD2=1,"工事","委託")&amp;"費内訳書とともに添付し、提出してください。"</f>
        <v>工事費内訳書とともに添付し、提出してください。</v>
      </c>
      <c r="AP28" s="16"/>
      <c r="AQ28" s="16"/>
      <c r="AR28" s="23"/>
      <c r="AS28" s="16"/>
      <c r="AT28" s="16"/>
      <c r="AU28" s="22"/>
      <c r="AV28" s="22"/>
      <c r="AW28" s="16"/>
    </row>
    <row r="29" spans="1:53" ht="12.65" customHeight="1">
      <c r="A29" s="37"/>
      <c r="B29" s="29"/>
      <c r="C29" s="29"/>
      <c r="D29" s="29"/>
      <c r="E29" s="35"/>
      <c r="F29" s="36"/>
      <c r="G29" s="128"/>
      <c r="H29" s="119"/>
      <c r="I29" s="119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4"/>
      <c r="AA29" s="35"/>
      <c r="AO29" s="16" t="s">
        <v>16</v>
      </c>
      <c r="AP29" s="33"/>
      <c r="AQ29" s="33"/>
      <c r="AR29" s="33"/>
      <c r="AS29" s="33"/>
      <c r="AT29" s="33"/>
      <c r="AU29" s="22"/>
      <c r="AV29" s="22"/>
      <c r="AW29" s="16"/>
    </row>
    <row r="30" spans="1:53" ht="13.15" customHeight="1">
      <c r="A30" s="34"/>
      <c r="B30" s="18"/>
      <c r="C30" s="18"/>
      <c r="D30" s="18"/>
      <c r="E30" s="17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7"/>
      <c r="AO30" s="33" t="s">
        <v>15</v>
      </c>
      <c r="AP30" s="33"/>
      <c r="AQ30" s="33"/>
      <c r="AR30" s="33"/>
      <c r="AS30" s="33"/>
      <c r="AT30" s="33"/>
      <c r="AU30" s="22"/>
      <c r="AV30" s="22"/>
      <c r="AW30" s="16"/>
    </row>
    <row r="31" spans="1:53" ht="12.75" customHeight="1">
      <c r="A31" s="103" t="s">
        <v>14</v>
      </c>
      <c r="B31" s="104"/>
      <c r="C31" s="32"/>
      <c r="D31" s="31"/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0"/>
      <c r="AO31" s="109" t="s">
        <v>13</v>
      </c>
      <c r="AP31" s="109"/>
      <c r="AQ31" s="109"/>
      <c r="AR31" s="109"/>
      <c r="AS31" s="109"/>
      <c r="AT31" s="109"/>
      <c r="AU31" s="109"/>
      <c r="AV31" s="28"/>
      <c r="AW31" s="28"/>
    </row>
    <row r="32" spans="1:53" ht="12.75" customHeight="1">
      <c r="A32" s="105"/>
      <c r="B32" s="106"/>
      <c r="C32" s="110" t="s">
        <v>12</v>
      </c>
      <c r="D32" s="111"/>
      <c r="E32" s="112"/>
      <c r="F32" s="27"/>
      <c r="G32" s="113" t="s">
        <v>11</v>
      </c>
      <c r="H32" s="113"/>
      <c r="I32" s="113"/>
      <c r="J32" s="113"/>
      <c r="K32" s="113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24"/>
      <c r="AO32" s="109"/>
      <c r="AP32" s="109"/>
      <c r="AQ32" s="109"/>
      <c r="AR32" s="109"/>
      <c r="AS32" s="109"/>
      <c r="AT32" s="109"/>
      <c r="AU32" s="109"/>
      <c r="AV32" s="28"/>
      <c r="AW32" s="28"/>
      <c r="AX32" s="28"/>
      <c r="AY32" s="28"/>
      <c r="AZ32" s="28"/>
      <c r="BA32" s="28"/>
    </row>
    <row r="33" spans="1:53" ht="22" customHeight="1">
      <c r="A33" s="105"/>
      <c r="B33" s="106"/>
      <c r="C33" s="110"/>
      <c r="D33" s="111"/>
      <c r="E33" s="112"/>
      <c r="F33" s="27"/>
      <c r="G33" s="113" t="s">
        <v>10</v>
      </c>
      <c r="H33" s="113"/>
      <c r="I33" s="113"/>
      <c r="J33" s="113"/>
      <c r="K33" s="113"/>
      <c r="L33" s="115"/>
      <c r="M33" s="115"/>
      <c r="N33" s="115"/>
      <c r="O33" s="115"/>
      <c r="P33" s="115"/>
      <c r="Q33" s="29" t="s">
        <v>9</v>
      </c>
      <c r="R33" s="116"/>
      <c r="S33" s="116"/>
      <c r="T33" s="116"/>
      <c r="U33" s="116"/>
      <c r="V33" s="116"/>
      <c r="W33" s="116"/>
      <c r="X33" s="116"/>
      <c r="Y33" s="116"/>
      <c r="Z33" s="116"/>
      <c r="AA33" s="24"/>
      <c r="AO33" s="28" t="s">
        <v>8</v>
      </c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</row>
    <row r="34" spans="1:53" ht="22" customHeight="1">
      <c r="A34" s="105"/>
      <c r="B34" s="106"/>
      <c r="C34" s="110"/>
      <c r="D34" s="111"/>
      <c r="E34" s="112"/>
      <c r="F34" s="27"/>
      <c r="G34" s="113" t="s">
        <v>7</v>
      </c>
      <c r="H34" s="113"/>
      <c r="I34" s="113"/>
      <c r="J34" s="113"/>
      <c r="K34" s="113"/>
      <c r="L34" s="125"/>
      <c r="M34" s="125"/>
      <c r="N34" s="125"/>
      <c r="O34" s="125"/>
      <c r="P34" s="26" t="s">
        <v>6</v>
      </c>
      <c r="Q34" s="125"/>
      <c r="R34" s="125"/>
      <c r="S34" s="125"/>
      <c r="T34" s="125"/>
      <c r="U34" s="3" t="s">
        <v>6</v>
      </c>
      <c r="V34" s="126"/>
      <c r="W34" s="126"/>
      <c r="X34" s="126"/>
      <c r="Y34" s="25"/>
      <c r="Z34" s="25"/>
      <c r="AA34" s="24"/>
      <c r="AO34" s="16" t="s">
        <v>5</v>
      </c>
      <c r="AP34" s="16"/>
      <c r="AQ34" s="16"/>
      <c r="AR34" s="23"/>
      <c r="AS34" s="16"/>
      <c r="AT34" s="16"/>
      <c r="AU34" s="22"/>
      <c r="AV34" s="22"/>
      <c r="AW34" s="16"/>
    </row>
    <row r="35" spans="1:53" ht="13.15" customHeight="1">
      <c r="A35" s="107"/>
      <c r="B35" s="108"/>
      <c r="C35" s="21"/>
      <c r="D35" s="19"/>
      <c r="E35" s="20"/>
      <c r="F35" s="1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7"/>
      <c r="AO35" s="16" t="s">
        <v>4</v>
      </c>
    </row>
    <row r="36" spans="1:53" s="11" customFormat="1" ht="13.15" customHeight="1">
      <c r="A36" s="15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R36" s="13"/>
      <c r="AU36" s="12"/>
      <c r="AV36" s="12"/>
    </row>
    <row r="37" spans="1:53" s="11" customFormat="1" ht="22" customHeight="1">
      <c r="A37" s="6" t="s">
        <v>3</v>
      </c>
      <c r="B37" s="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R37" s="13"/>
      <c r="AU37" s="12"/>
      <c r="AV37" s="12"/>
    </row>
    <row r="38" spans="1:53" ht="22" customHeight="1">
      <c r="A38" s="6"/>
      <c r="B38" s="5" t="s">
        <v>0</v>
      </c>
      <c r="C38" s="10" t="str">
        <f>"この申出書は、"&amp;IF(AD2=1,"工事","委託")&amp;"費内訳書と併せて提出してください。"</f>
        <v>この申出書は、工事費内訳書と併せて提出してください。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53" ht="22" customHeight="1">
      <c r="A39" s="6"/>
      <c r="B39" s="6"/>
      <c r="C39" s="4" t="s">
        <v>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53" ht="17.25" customHeight="1">
      <c r="A40" s="6"/>
      <c r="B40" s="6"/>
      <c r="C40" s="4" t="s">
        <v>1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53" ht="17.25" customHeight="1">
      <c r="A41" s="9"/>
      <c r="B41" s="8" t="s">
        <v>0</v>
      </c>
      <c r="C41" s="7" t="s">
        <v>74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53" ht="17.25" customHeight="1">
      <c r="A42" s="6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53" ht="17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53" ht="17.25" customHeight="1"/>
    <row r="45" spans="1:53" ht="17.25" customHeight="1"/>
    <row r="46" spans="1:53" ht="17.25" customHeight="1"/>
    <row r="47" spans="1:53" ht="17.25" customHeight="1"/>
    <row r="48" spans="1:53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</sheetData>
  <mergeCells count="46">
    <mergeCell ref="A1:AA1"/>
    <mergeCell ref="AL1:AN1"/>
    <mergeCell ref="AD2:AE3"/>
    <mergeCell ref="AL2:AN2"/>
    <mergeCell ref="AD5:AE6"/>
    <mergeCell ref="J7:O7"/>
    <mergeCell ref="P7:Z7"/>
    <mergeCell ref="J8:O8"/>
    <mergeCell ref="P8:Z8"/>
    <mergeCell ref="AD8:AE9"/>
    <mergeCell ref="J9:O9"/>
    <mergeCell ref="P9:T9"/>
    <mergeCell ref="V9:Z9"/>
    <mergeCell ref="B11:I11"/>
    <mergeCell ref="AC11:AD12"/>
    <mergeCell ref="AE11:AI12"/>
    <mergeCell ref="B14:D14"/>
    <mergeCell ref="H14:K14"/>
    <mergeCell ref="B15:D15"/>
    <mergeCell ref="H15:Z15"/>
    <mergeCell ref="B18:D19"/>
    <mergeCell ref="AB18:AK19"/>
    <mergeCell ref="G21:G24"/>
    <mergeCell ref="H21:I22"/>
    <mergeCell ref="J21:Z22"/>
    <mergeCell ref="AC21:AI25"/>
    <mergeCell ref="H23:I24"/>
    <mergeCell ref="J23:Z24"/>
    <mergeCell ref="AO26:AT27"/>
    <mergeCell ref="H28:I29"/>
    <mergeCell ref="J28:Z29"/>
    <mergeCell ref="Q34:T34"/>
    <mergeCell ref="V34:X34"/>
    <mergeCell ref="G34:K34"/>
    <mergeCell ref="L34:O34"/>
    <mergeCell ref="G26:G29"/>
    <mergeCell ref="H26:I27"/>
    <mergeCell ref="J26:Z27"/>
    <mergeCell ref="A31:B35"/>
    <mergeCell ref="AO31:AU32"/>
    <mergeCell ref="C32:E34"/>
    <mergeCell ref="G32:K32"/>
    <mergeCell ref="L32:Z32"/>
    <mergeCell ref="G33:K33"/>
    <mergeCell ref="L33:P33"/>
    <mergeCell ref="R33:Z33"/>
  </mergeCells>
  <phoneticPr fontId="2"/>
  <dataValidations count="6">
    <dataValidation imeMode="off" allowBlank="1" showInputMessage="1" showErrorMessage="1" sqref="U3 W3 Y3 H14:K14 V34 AE11:AI12 P34:Q34 L34 J23:Z24 J28:Z29"/>
    <dataValidation type="list" allowBlank="1" showInputMessage="1" showErrorMessage="1" sqref="AD2:AF3">
      <formula1>$AG$2:$AG$3</formula1>
    </dataValidation>
    <dataValidation type="list" allowBlank="1" showInputMessage="1" showErrorMessage="1" sqref="AD8:AE9 AL14:AQ15">
      <formula1>$AG$8:$AG$9</formula1>
    </dataValidation>
    <dataValidation type="list" allowBlank="1" showInputMessage="1" showErrorMessage="1" sqref="AH5:AQ6 AF5:AF6">
      <formula1>$AR$2:$AR$12</formula1>
    </dataValidation>
    <dataValidation type="list" allowBlank="1" showInputMessage="1" showErrorMessage="1" sqref="AH17:AK17 AF17">
      <formula1>#REF!</formula1>
    </dataValidation>
    <dataValidation type="list" allowBlank="1" showInputMessage="1" showErrorMessage="1" sqref="AD5:AE6">
      <formula1>$AR$2:$AR$15</formula1>
    </dataValidation>
  </dataValidations>
  <printOptions horizontalCentered="1"/>
  <pageMargins left="0.70866141732283472" right="0.51181102362204722" top="0.74803149606299213" bottom="0.35433070866141736" header="0.31496062992125984" footer="0.31496062992125984"/>
  <pageSetup paperSize="9" scale="95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127000</xdr:rowOff>
                  </from>
                  <to>
                    <xdr:col>7</xdr:col>
                    <xdr:colOff>38100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228600</xdr:rowOff>
                  </from>
                  <to>
                    <xdr:col>7</xdr:col>
                    <xdr:colOff>38100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Button 4">
              <controlPr defaultSize="0" print="0" autoFill="0" autoPict="0" macro="[0]!PDF保存">
                <anchor moveWithCells="1" sizeWithCells="1">
                  <from>
                    <xdr:col>28</xdr:col>
                    <xdr:colOff>12700</xdr:colOff>
                    <xdr:row>26</xdr:row>
                    <xdr:rowOff>69850</xdr:rowOff>
                  </from>
                  <to>
                    <xdr:col>34</xdr:col>
                    <xdr:colOff>95250</xdr:colOff>
                    <xdr:row>29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別紙１（単体）</vt:lpstr>
      <vt:lpstr>'別紙１（単体）'!Print_Area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新谷＿純</dc:creator>
  <cp:lastModifiedBy>伊藤＿衛</cp:lastModifiedBy>
  <dcterms:created xsi:type="dcterms:W3CDTF">2024-10-24T04:18:11Z</dcterms:created>
  <dcterms:modified xsi:type="dcterms:W3CDTF">2025-03-28T02:04:58Z</dcterms:modified>
</cp:coreProperties>
</file>